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etrosetcodistribution-my.sharepoint.com/personal/nguyen_trung_hieu_psd_com_vn/Documents/Sales/CHIẾT KHẤU ODOO/2025/T2.25/Data/CK thực trả Thành Nhân/"/>
    </mc:Choice>
  </mc:AlternateContent>
  <xr:revisionPtr revIDLastSave="172" documentId="11_FFAA09AB85603175C82A4B088E9FDF77501B78B1" xr6:coauthVersionLast="47" xr6:coauthVersionMax="47" xr10:uidLastSave="{E2F4E4B3-892E-4A85-80A1-0DCEBB06FA52}"/>
  <bookViews>
    <workbookView xWindow="-120" yWindow="-120" windowWidth="20730" windowHeight="11160" xr2:uid="{00000000-000D-0000-FFFF-FFFF00000000}"/>
  </bookViews>
  <sheets>
    <sheet name="TN" sheetId="2" r:id="rId1"/>
  </sheets>
  <definedNames>
    <definedName name="_xlnm.Print_Area" localSheetId="0">TN!$A$1:$P$34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2" l="1"/>
  <c r="O30" i="2"/>
  <c r="O29" i="2"/>
  <c r="O28" i="2"/>
  <c r="O26" i="2"/>
  <c r="O27" i="2"/>
  <c r="O25" i="2"/>
  <c r="O24" i="2"/>
  <c r="O23" i="2"/>
  <c r="O22" i="2"/>
  <c r="O21" i="2"/>
  <c r="O20" i="2"/>
  <c r="O19" i="2"/>
  <c r="O18" i="2"/>
  <c r="O17" i="2"/>
  <c r="O32" i="2" s="1"/>
  <c r="O16" i="2"/>
  <c r="O14" i="2"/>
  <c r="O13" i="2"/>
  <c r="O12" i="2"/>
  <c r="O11" i="2"/>
  <c r="O15" i="2"/>
  <c r="O10" i="2"/>
  <c r="L32" i="2"/>
  <c r="O7" i="2"/>
  <c r="O6" i="2"/>
  <c r="O4" i="2"/>
  <c r="O5" i="2"/>
  <c r="O3" i="2"/>
  <c r="L8" i="2"/>
  <c r="O8" i="2" l="1"/>
</calcChain>
</file>

<file path=xl/sharedStrings.xml><?xml version="1.0" encoding="utf-8"?>
<sst xmlns="http://schemas.openxmlformats.org/spreadsheetml/2006/main" count="412" uniqueCount="134">
  <si>
    <t>STT</t>
  </si>
  <si>
    <t>Kho</t>
  </si>
  <si>
    <t>Số đơn hàng</t>
  </si>
  <si>
    <t>DO No</t>
  </si>
  <si>
    <t>PO No</t>
  </si>
  <si>
    <t>Trạng thái</t>
  </si>
  <si>
    <t>VNPT Seri</t>
  </si>
  <si>
    <t>Số hóa đơn</t>
  </si>
  <si>
    <t>Hóa đơn VNPT</t>
  </si>
  <si>
    <t>Ngày hóa đơn</t>
  </si>
  <si>
    <t>Chiết khấu</t>
  </si>
  <si>
    <t>Product Code</t>
  </si>
  <si>
    <t>Số lượng</t>
  </si>
  <si>
    <t>Đơn giá</t>
  </si>
  <si>
    <t>Tổng tiền (Trước thuế)</t>
  </si>
  <si>
    <t>Tổng tiền thuế</t>
  </si>
  <si>
    <t>Tổng tiền</t>
  </si>
  <si>
    <t>Ghi chú hóa đơn</t>
  </si>
  <si>
    <t>Team Leader No</t>
  </si>
  <si>
    <t>Mã quản lý</t>
  </si>
  <si>
    <t>SaleRep No</t>
  </si>
  <si>
    <t>Nhân viên kinh doanh</t>
  </si>
  <si>
    <t>Lý do khóa</t>
  </si>
  <si>
    <t>Ghi chú</t>
  </si>
  <si>
    <t>BM</t>
  </si>
  <si>
    <t>Mapping Code</t>
  </si>
  <si>
    <t>Chiết khấu sau</t>
  </si>
  <si>
    <t>Đội ngũ bán hàng</t>
  </si>
  <si>
    <t>ID Shop</t>
  </si>
  <si>
    <t>BM/TL duyệt đơn</t>
  </si>
  <si>
    <t>Hr Parnter Type</t>
  </si>
  <si>
    <t>HCGV</t>
  </si>
  <si>
    <t>PSD25/SO/06247</t>
  </si>
  <si>
    <t>PSD25/SO/20014</t>
  </si>
  <si>
    <t>PSD25/SO/19817</t>
  </si>
  <si>
    <t>PSD25/SO/18168</t>
  </si>
  <si>
    <t>PSD25/SO/09717</t>
  </si>
  <si>
    <t>PSD25/SO/15233</t>
  </si>
  <si>
    <t>PSD25/SO/14904</t>
  </si>
  <si>
    <t>PSD25/SO/13602</t>
  </si>
  <si>
    <t>PSD25/SO/12824</t>
  </si>
  <si>
    <t>PSD25/SO/12667</t>
  </si>
  <si>
    <t>PSD25/SO/11948</t>
  </si>
  <si>
    <t>PSD25/SO/10316</t>
  </si>
  <si>
    <t>PSD25/SO/08584</t>
  </si>
  <si>
    <t>PSD25/SO/08570</t>
  </si>
  <si>
    <t>PSD25/SO/06911</t>
  </si>
  <si>
    <t>PSD25/SO/06223</t>
  </si>
  <si>
    <t>posted</t>
  </si>
  <si>
    <t>C25TDK</t>
  </si>
  <si>
    <t>00017239</t>
  </si>
  <si>
    <t>00016674</t>
  </si>
  <si>
    <t>00016489</t>
  </si>
  <si>
    <t>00015938</t>
  </si>
  <si>
    <t>00014003</t>
  </si>
  <si>
    <t>00012491</t>
  </si>
  <si>
    <t>00012230</t>
  </si>
  <si>
    <t>00011084</t>
  </si>
  <si>
    <t>00010442</t>
  </si>
  <si>
    <t>00010271</t>
  </si>
  <si>
    <t>00010074</t>
  </si>
  <si>
    <t>00009008</t>
  </si>
  <si>
    <t>00006927</t>
  </si>
  <si>
    <t>00006926</t>
  </si>
  <si>
    <t>00005132</t>
  </si>
  <si>
    <t>00004966</t>
  </si>
  <si>
    <t>C25TDK.00017239</t>
  </si>
  <si>
    <t>C25TDK.00016674</t>
  </si>
  <si>
    <t>C25TDK.00016489</t>
  </si>
  <si>
    <t>C25TDK.00015938</t>
  </si>
  <si>
    <t>C25TDK.00014003</t>
  </si>
  <si>
    <t>C25TDK.00012491</t>
  </si>
  <si>
    <t>C25TDK.00012230</t>
  </si>
  <si>
    <t>C25TDK.00011084</t>
  </si>
  <si>
    <t>C25TDK.00010442</t>
  </si>
  <si>
    <t>C25TDK.00010271</t>
  </si>
  <si>
    <t>C25TDK.00010074</t>
  </si>
  <si>
    <t>C25TDK.00009008</t>
  </si>
  <si>
    <t>C25TDK.00006927</t>
  </si>
  <si>
    <t>C25TDK.00006926</t>
  </si>
  <si>
    <t>C25TDK.00005132</t>
  </si>
  <si>
    <t>C25TDK.00004966</t>
  </si>
  <si>
    <t>E2225H</t>
  </si>
  <si>
    <t>MTI71027W1-16G-512G</t>
  </si>
  <si>
    <t>SFFI53013W1-16G-512G</t>
  </si>
  <si>
    <t>U2424H</t>
  </si>
  <si>
    <t>E2725H</t>
  </si>
  <si>
    <t>P2723D</t>
  </si>
  <si>
    <t>N4I5006W1-IceBlue</t>
  </si>
  <si>
    <t>L3450-1335U-16512W</t>
  </si>
  <si>
    <t>S7020-14500-08512W</t>
  </si>
  <si>
    <t>N5I3005W1-Black</t>
  </si>
  <si>
    <t>N5I5057W1-Silver</t>
  </si>
  <si>
    <t>M7020-12100-08512U</t>
  </si>
  <si>
    <t>N5I5340W1-Silver</t>
  </si>
  <si>
    <t>L5450-125U-16512U</t>
  </si>
  <si>
    <t>S7020-14500-16512U</t>
  </si>
  <si>
    <t>E2425H</t>
  </si>
  <si>
    <t>SFFI33003W1-8G-512G</t>
  </si>
  <si>
    <t>U2424HE</t>
  </si>
  <si>
    <t>HPSD154</t>
  </si>
  <si>
    <t>Trần Thị Hằng</t>
  </si>
  <si>
    <t>HPSD1007</t>
  </si>
  <si>
    <t>Nguyễn Trung Hiếu</t>
  </si>
  <si>
    <t>* Loại khách hàng : A 
* Hạn mức : 1.500.000.000đ
* Hạn định : 21 ngày
* Giá trị BL thư : 0đ
* Ngày hết hạn BL thư : 
* Công nợ đầu ngày : 2.164.777.613đ
* Số tiền quá hạn: 0đ
* Công nợ dự kiến : 291.230.000đ
 	- IT: 291.230.000đ
* Tổng công nợ (dự kiến + đầu ngày): 2.456.007.613đ
* Tỷ lệ vượt so với hạn mức : 63.73 %</t>
  </si>
  <si>
    <t>* Loại khách hàng : A 
* Hạn mức : 1.500.000.000đ
* Hạn định : 21 ngày
* Giá trị BL thư : 0đ
* Ngày hết hạn BL thư : 
* Công nợ đầu ngày : 1.582.497.613đ
* Số tiền quá hạn: 0đ
* Công nợ dự kiến : 685.780.000đ
 	- IT: 678.330.000đ
	- C&amp;A: 7.450.000đ
* Tổng công nợ (dự kiến + đầu ngày): 2.268.277.613đ
* Tỷ lệ vượt so với hạn mức : 51.22 %</t>
  </si>
  <si>
    <t>* Loại khách hàng : A 
* Hạn mức : 1.500.000.000đ
* Hạn định : 21 ngày
* Giá trị BL thư : 0đ
* Ngày hết hạn BL thư : 
* Công nợ đầu ngày : 1.582.497.613đ
* Số tiền quá hạn: 0đ
* Công nợ dự kiến : 549.480.000đ
 	- IT: 542.030.000đ
	- C&amp;A: 7.450.000đ
* Tổng công nợ (dự kiến + đầu ngày): 2.131.977.613đ
* Tỷ lệ vượt so với hạn mức : 42.13 %</t>
  </si>
  <si>
    <t>* Loại khách hàng : A 
* Hạn mức : 1.500.000.000đ
* Hạn định : 21 ngày
* Giá trị BL thư : 0đ
* Ngày hết hạn BL thư : 
* Công nợ đầu ngày : 1.533.521.813đ
* Số tiền quá hạn: 0đ
* Công nợ dự kiến : 123.701.000đ
 	- IT: 18.500.000đ
	- C&amp;A: 105.201.000đ
* Tổng công nợ (dự kiến + đầu ngày): 1.657.222.813đ
* Tỷ lệ vượt so với hạn mức : 10.48 %</t>
  </si>
  <si>
    <t xml:space="preserve">* Loại khách hàng : A 
* Hạn mức : 1.500.000.000đ
* Hạn định : 21 ngày
* Giá trị BL thư : 0đ
* Ngày hết hạn BL thư : 
* Công nợ đầu ngày : 453.991.613đ
* Số tiền quá hạn: 248.661.413đ
* Công nợ dự kiến : 23.500.000đ
 	- IT: 23.500.000đ
* Số ngày quá hạn khách hàng : 7 ngày
* Tổng công nợ (dự kiến + đầu ngày): 477.491.613đ
</t>
  </si>
  <si>
    <t xml:space="preserve">* Loại khách hàng : A 
* Hạn mức : 1.500.000.000đ
* Hạn định : 21 ngày
* Giá trị BL thư : 0đ
* Ngày hết hạn BL thư : 
* Công nợ đầu ngày : 404.116.613đ
* Số tiền quá hạn: 248.661.413đ
* Công nợ dự kiến : 45.300.000đ
 	- IT: 45.300.000đ
* Số ngày quá hạn khách hàng : 5 ngày
* Tổng công nợ (dự kiến + đầu ngày): 449.416.613đ
</t>
  </si>
  <si>
    <t>don duyet cno theo mail a Âu cf ngày 25.02</t>
  </si>
  <si>
    <t>duyet CNo theo mail a Âu cf 26-02</t>
  </si>
  <si>
    <t>don xin hạn định cno theo mail a Âu cf 26.02</t>
  </si>
  <si>
    <t>Kho giao hàng sáng mai giúp em ạ. Kh chi lv sáng. E cam on</t>
  </si>
  <si>
    <t>Kho giao hàng t2 giúp em</t>
  </si>
  <si>
    <t>kho ho tro giao hàng trong chiều nay giúp em ạ.
em cam ơn</t>
  </si>
  <si>
    <t>lich chi hôm nay 354tr - clear hết quá hạn</t>
  </si>
  <si>
    <t>kho ho tro giao hng sang nay giup em
em cam ơn</t>
  </si>
  <si>
    <t>Đỗ Trung Thành</t>
  </si>
  <si>
    <t>3380148649</t>
  </si>
  <si>
    <t>IT / DELL / QL / QL / SOUTH</t>
  </si>
  <si>
    <t>open</t>
  </si>
  <si>
    <t>Từ ngày:</t>
  </si>
  <si>
    <t>Đến ngày:</t>
  </si>
  <si>
    <t>Tổng CK</t>
  </si>
  <si>
    <t>Tháng 2 / 2025</t>
  </si>
  <si>
    <t>Tháng 1 / 2025</t>
  </si>
  <si>
    <t>T3680-14700K-16256U</t>
  </si>
  <si>
    <t>N5I7240W1-Black</t>
  </si>
  <si>
    <t>TỔNG CỘNG</t>
  </si>
  <si>
    <t>TRỪ VÀO GIÁ</t>
  </si>
  <si>
    <t>(HỖ TRỢ TỒN KHO )</t>
  </si>
  <si>
    <t>Deal support đặc biệt</t>
  </si>
  <si>
    <t>TỔNG TIỀN TRẢ CHIẾT KHẤU T1+T2 : 37,250,000 VNĐ.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</si>
</sst>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5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7BA45-AB53-4610-B604-585D7CCB90E6}">
  <sheetPr>
    <pageSetUpPr fitToPage="1"/>
  </sheetPr>
  <dimension ref="A1:BG34"/>
  <sheetViews>
    <sheetView tabSelected="1" view="pageBreakPreview" topLeftCell="I16" zoomScale="90" zoomScaleNormal="80" zoomScaleSheetLayoutView="90" workbookViewId="0">
      <selection activeCell="I33" sqref="I33:P34"/>
    </sheetView>
  </sheetViews>
  <sheetFormatPr defaultColWidth="0" defaultRowHeight="15" x14ac:dyDescent="0.25"/>
  <cols>
    <col min="1" max="1" width="10.140625" style="5" hidden="1" customWidth="1"/>
    <col min="2" max="2" width="10.28515625" style="5" hidden="1" customWidth="1"/>
    <col min="3" max="3" width="18.140625" style="5" hidden="1" customWidth="1"/>
    <col min="4" max="4" width="12.85546875" style="5" hidden="1" customWidth="1"/>
    <col min="5" max="5" width="26.28515625" style="5" hidden="1" customWidth="1"/>
    <col min="6" max="6" width="15.85546875" style="5" hidden="1" customWidth="1"/>
    <col min="7" max="7" width="15.7109375" style="5" hidden="1" customWidth="1"/>
    <col min="8" max="8" width="17.140625" style="5" hidden="1" customWidth="1"/>
    <col min="9" max="9" width="20.28515625" style="5" bestFit="1" customWidth="1"/>
    <col min="10" max="10" width="19.5703125" style="5" bestFit="1" customWidth="1"/>
    <col min="11" max="11" width="25.140625" style="5" bestFit="1" customWidth="1"/>
    <col min="12" max="12" width="15.140625" style="14" bestFit="1" customWidth="1"/>
    <col min="13" max="15" width="15.140625" style="14" customWidth="1"/>
    <col min="16" max="16" width="24.5703125" style="14" bestFit="1" customWidth="1"/>
    <col min="17" max="17" width="27.42578125" style="14" hidden="1" customWidth="1"/>
    <col min="18" max="18" width="19.5703125" style="14" hidden="1" customWidth="1"/>
    <col min="19" max="19" width="15.140625" style="5" hidden="1" customWidth="1"/>
    <col min="20" max="20" width="103.7109375" style="5" hidden="1" customWidth="1"/>
    <col min="21" max="21" width="21.5703125" style="5" hidden="1" customWidth="1"/>
    <col min="22" max="22" width="16.7109375" style="5" hidden="1" customWidth="1"/>
    <col min="23" max="23" width="17.140625" style="5" hidden="1" customWidth="1"/>
    <col min="24" max="24" width="26.42578125" style="5" hidden="1" customWidth="1"/>
    <col min="25" max="25" width="255.7109375" style="5" hidden="1" customWidth="1"/>
    <col min="26" max="26" width="60.28515625" style="5" hidden="1" customWidth="1"/>
    <col min="27" max="27" width="16.5703125" style="5" hidden="1" customWidth="1"/>
    <col min="28" max="28" width="19.42578125" style="5" hidden="1" customWidth="1"/>
    <col min="29" max="29" width="20" style="5" hidden="1" customWidth="1"/>
    <col min="30" max="30" width="26.7109375" style="5" hidden="1" customWidth="1"/>
    <col min="31" max="31" width="25.5703125" style="5" hidden="1" customWidth="1"/>
    <col min="32" max="32" width="22.85546875" style="5" hidden="1" customWidth="1"/>
    <col min="33" max="33" width="21" style="5" hidden="1" customWidth="1"/>
    <col min="34" max="34" width="21" style="5" hidden="1"/>
    <col min="35" max="35" width="0" style="5" hidden="1"/>
    <col min="36" max="36" width="27.42578125" style="5" hidden="1"/>
    <col min="37" max="37" width="19.5703125" style="5" hidden="1"/>
    <col min="38" max="38" width="15.140625" style="5" hidden="1"/>
    <col min="39" max="39" width="103.7109375" style="5" hidden="1"/>
    <col min="40" max="40" width="21.5703125" style="5" hidden="1"/>
    <col min="41" max="41" width="16.7109375" style="5" hidden="1"/>
    <col min="42" max="42" width="17.140625" style="5" hidden="1"/>
    <col min="43" max="43" width="26.42578125" style="5" hidden="1"/>
    <col min="44" max="44" width="255.7109375" style="5" hidden="1"/>
    <col min="45" max="45" width="60.28515625" style="5" hidden="1"/>
    <col min="46" max="46" width="16.5703125" style="5" hidden="1"/>
    <col min="47" max="47" width="19.42578125" style="5" hidden="1"/>
    <col min="48" max="48" width="20" style="5" hidden="1"/>
    <col min="49" max="49" width="26.7109375" style="5" hidden="1"/>
    <col min="50" max="50" width="25.5703125" style="5" hidden="1"/>
    <col min="51" max="51" width="22.85546875" style="5" hidden="1"/>
    <col min="52" max="59" width="21" style="5" hidden="1"/>
    <col min="60" max="16384" width="9.140625" style="5" hidden="1"/>
  </cols>
  <sheetData>
    <row r="1" spans="1:33" ht="32.25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3" t="s">
        <v>9</v>
      </c>
      <c r="K1" s="3" t="s">
        <v>11</v>
      </c>
      <c r="L1" s="3" t="s">
        <v>12</v>
      </c>
      <c r="M1" s="3" t="s">
        <v>13</v>
      </c>
      <c r="N1" s="4" t="s">
        <v>10</v>
      </c>
      <c r="O1" s="4" t="s">
        <v>124</v>
      </c>
      <c r="P1" s="4" t="s">
        <v>23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</row>
    <row r="2" spans="1:33" ht="26.25" thickTop="1" x14ac:dyDescent="0.25">
      <c r="A2" s="6"/>
      <c r="B2" s="6"/>
      <c r="C2" s="6"/>
      <c r="D2" s="6"/>
      <c r="E2" s="6"/>
      <c r="F2" s="6"/>
      <c r="G2" s="6"/>
      <c r="H2" s="6"/>
      <c r="I2" s="7" t="s">
        <v>126</v>
      </c>
      <c r="J2" s="8"/>
      <c r="K2" s="8"/>
      <c r="L2" s="8"/>
      <c r="M2" s="8"/>
      <c r="N2" s="8"/>
      <c r="O2" s="8"/>
      <c r="P2" s="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x14ac:dyDescent="0.25">
      <c r="I3" s="10"/>
      <c r="J3" s="11"/>
      <c r="K3" s="11" t="s">
        <v>85</v>
      </c>
      <c r="L3" s="12">
        <v>5</v>
      </c>
      <c r="M3" s="12">
        <v>5300000</v>
      </c>
      <c r="N3" s="12">
        <v>100000</v>
      </c>
      <c r="O3" s="12">
        <f>N3*L3</f>
        <v>500000</v>
      </c>
      <c r="P3" s="13"/>
    </row>
    <row r="4" spans="1:33" ht="20.25" x14ac:dyDescent="0.25">
      <c r="C4" s="15" t="s">
        <v>122</v>
      </c>
      <c r="D4" s="15">
        <v>45689</v>
      </c>
      <c r="E4" s="15" t="s">
        <v>123</v>
      </c>
      <c r="F4" s="15">
        <v>45716</v>
      </c>
      <c r="I4" s="10"/>
      <c r="J4" s="11"/>
      <c r="K4" s="11" t="s">
        <v>127</v>
      </c>
      <c r="L4" s="12">
        <v>1</v>
      </c>
      <c r="M4" s="12">
        <v>42000000</v>
      </c>
      <c r="N4" s="16">
        <v>0</v>
      </c>
      <c r="O4" s="12">
        <f t="shared" ref="O4:O5" si="0">N4*L4</f>
        <v>0</v>
      </c>
      <c r="P4" s="13" t="s">
        <v>130</v>
      </c>
    </row>
    <row r="5" spans="1:33" ht="20.25" x14ac:dyDescent="0.25">
      <c r="C5" s="17"/>
      <c r="D5" s="17"/>
      <c r="E5" s="17"/>
      <c r="F5" s="17"/>
      <c r="I5" s="10"/>
      <c r="J5" s="11"/>
      <c r="K5" s="11" t="s">
        <v>86</v>
      </c>
      <c r="L5" s="12">
        <v>5</v>
      </c>
      <c r="M5" s="12">
        <v>3400000</v>
      </c>
      <c r="N5" s="12">
        <v>50000</v>
      </c>
      <c r="O5" s="12">
        <f t="shared" si="0"/>
        <v>250000</v>
      </c>
      <c r="P5" s="13"/>
    </row>
    <row r="6" spans="1:33" ht="20.25" x14ac:dyDescent="0.25">
      <c r="C6" s="17"/>
      <c r="D6" s="17"/>
      <c r="E6" s="17"/>
      <c r="F6" s="17"/>
      <c r="I6" s="10"/>
      <c r="J6" s="11"/>
      <c r="K6" s="11" t="s">
        <v>87</v>
      </c>
      <c r="L6" s="12">
        <v>1</v>
      </c>
      <c r="M6" s="12">
        <v>6300000</v>
      </c>
      <c r="N6" s="16">
        <v>0</v>
      </c>
      <c r="O6" s="12">
        <f t="shared" ref="O6" si="1">N6*L6</f>
        <v>0</v>
      </c>
      <c r="P6" s="13" t="s">
        <v>130</v>
      </c>
    </row>
    <row r="7" spans="1:33" ht="20.25" x14ac:dyDescent="0.25">
      <c r="C7" s="17"/>
      <c r="D7" s="17"/>
      <c r="E7" s="17"/>
      <c r="F7" s="17"/>
      <c r="I7" s="10"/>
      <c r="J7" s="11"/>
      <c r="K7" s="11" t="s">
        <v>128</v>
      </c>
      <c r="L7" s="12">
        <v>2</v>
      </c>
      <c r="M7" s="12">
        <v>19300000</v>
      </c>
      <c r="N7" s="16">
        <v>0</v>
      </c>
      <c r="O7" s="12">
        <f t="shared" ref="O7" si="2">N7*L7</f>
        <v>0</v>
      </c>
      <c r="P7" s="13" t="s">
        <v>130</v>
      </c>
    </row>
    <row r="8" spans="1:33" ht="15.75" thickBot="1" x14ac:dyDescent="0.3">
      <c r="I8" s="18" t="s">
        <v>129</v>
      </c>
      <c r="J8" s="19"/>
      <c r="K8" s="19"/>
      <c r="L8" s="20">
        <f>SUM(L3:L7)</f>
        <v>14</v>
      </c>
      <c r="M8" s="20"/>
      <c r="N8" s="20"/>
      <c r="O8" s="20">
        <f>SUM(O3:O7)</f>
        <v>750000</v>
      </c>
      <c r="P8" s="21"/>
    </row>
    <row r="9" spans="1:33" ht="27" thickTop="1" thickBot="1" x14ac:dyDescent="0.3">
      <c r="A9" s="6"/>
      <c r="B9" s="6"/>
      <c r="C9" s="6"/>
      <c r="D9" s="6"/>
      <c r="E9" s="6"/>
      <c r="F9" s="6"/>
      <c r="G9" s="6"/>
      <c r="H9" s="6"/>
      <c r="I9" s="22" t="s">
        <v>125</v>
      </c>
      <c r="J9" s="23"/>
      <c r="K9" s="23"/>
      <c r="L9" s="23"/>
      <c r="M9" s="23"/>
      <c r="N9" s="23"/>
      <c r="O9" s="23"/>
      <c r="P9" s="24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 ht="15.75" thickTop="1" x14ac:dyDescent="0.25">
      <c r="A10" s="5">
        <v>1</v>
      </c>
      <c r="B10" s="5" t="s">
        <v>31</v>
      </c>
      <c r="C10" s="5" t="s">
        <v>32</v>
      </c>
      <c r="F10" s="5" t="s">
        <v>48</v>
      </c>
      <c r="G10" s="5" t="s">
        <v>49</v>
      </c>
      <c r="H10" s="5" t="s">
        <v>50</v>
      </c>
      <c r="I10" s="25" t="s">
        <v>66</v>
      </c>
      <c r="J10" s="26">
        <v>45716</v>
      </c>
      <c r="K10" s="27" t="s">
        <v>82</v>
      </c>
      <c r="L10" s="28">
        <v>2</v>
      </c>
      <c r="M10" s="28">
        <v>2150000</v>
      </c>
      <c r="N10" s="29">
        <v>50000</v>
      </c>
      <c r="O10" s="29">
        <f>N10*L10</f>
        <v>100000</v>
      </c>
      <c r="P10" s="30"/>
      <c r="Q10" s="14">
        <v>3909091</v>
      </c>
      <c r="R10" s="14">
        <v>390909</v>
      </c>
      <c r="S10" s="5">
        <v>4300000</v>
      </c>
      <c r="U10" s="5" t="s">
        <v>100</v>
      </c>
      <c r="V10" s="5" t="s">
        <v>101</v>
      </c>
      <c r="W10" s="5" t="s">
        <v>102</v>
      </c>
      <c r="X10" s="5" t="s">
        <v>103</v>
      </c>
      <c r="Y10" s="5" t="s">
        <v>104</v>
      </c>
      <c r="Z10" s="5" t="s">
        <v>110</v>
      </c>
      <c r="AA10" s="5" t="s">
        <v>118</v>
      </c>
      <c r="AD10" s="5" t="s">
        <v>120</v>
      </c>
      <c r="AF10" s="5" t="s">
        <v>101</v>
      </c>
      <c r="AG10" s="5" t="s">
        <v>121</v>
      </c>
    </row>
    <row r="11" spans="1:33" x14ac:dyDescent="0.25">
      <c r="A11" s="5">
        <v>1884</v>
      </c>
      <c r="B11" s="5" t="s">
        <v>31</v>
      </c>
      <c r="C11" s="5" t="s">
        <v>47</v>
      </c>
      <c r="F11" s="5" t="s">
        <v>48</v>
      </c>
      <c r="G11" s="5" t="s">
        <v>49</v>
      </c>
      <c r="H11" s="5" t="s">
        <v>65</v>
      </c>
      <c r="I11" s="25" t="s">
        <v>81</v>
      </c>
      <c r="J11" s="26">
        <v>45692</v>
      </c>
      <c r="K11" s="27" t="s">
        <v>97</v>
      </c>
      <c r="L11" s="28">
        <v>5</v>
      </c>
      <c r="M11" s="28">
        <v>2550000</v>
      </c>
      <c r="N11" s="29">
        <v>50000</v>
      </c>
      <c r="O11" s="29">
        <f>N11*L11</f>
        <v>250000</v>
      </c>
      <c r="P11" s="30"/>
      <c r="Q11" s="14">
        <v>11590909</v>
      </c>
      <c r="R11" s="14">
        <v>1159091</v>
      </c>
      <c r="S11" s="5">
        <v>12750000</v>
      </c>
      <c r="U11" s="5" t="s">
        <v>100</v>
      </c>
      <c r="V11" s="5" t="s">
        <v>101</v>
      </c>
      <c r="W11" s="5" t="s">
        <v>102</v>
      </c>
      <c r="X11" s="5" t="s">
        <v>103</v>
      </c>
      <c r="AA11" s="5" t="s">
        <v>118</v>
      </c>
      <c r="AD11" s="5" t="s">
        <v>120</v>
      </c>
      <c r="AF11" s="5" t="s">
        <v>101</v>
      </c>
      <c r="AG11" s="5" t="s">
        <v>121</v>
      </c>
    </row>
    <row r="12" spans="1:33" x14ac:dyDescent="0.25">
      <c r="A12" s="5">
        <v>23</v>
      </c>
      <c r="B12" s="5" t="s">
        <v>31</v>
      </c>
      <c r="C12" s="5" t="s">
        <v>35</v>
      </c>
      <c r="F12" s="5" t="s">
        <v>48</v>
      </c>
      <c r="G12" s="5" t="s">
        <v>49</v>
      </c>
      <c r="H12" s="5" t="s">
        <v>53</v>
      </c>
      <c r="I12" s="25" t="s">
        <v>69</v>
      </c>
      <c r="J12" s="26">
        <v>45714</v>
      </c>
      <c r="K12" s="27" t="s">
        <v>89</v>
      </c>
      <c r="L12" s="28">
        <v>1</v>
      </c>
      <c r="M12" s="28">
        <v>18500000</v>
      </c>
      <c r="N12" s="29">
        <v>500000</v>
      </c>
      <c r="O12" s="29">
        <f>N12*L12</f>
        <v>500000</v>
      </c>
      <c r="P12" s="30"/>
      <c r="Q12" s="14">
        <v>16818182</v>
      </c>
      <c r="R12" s="14">
        <v>1681818</v>
      </c>
      <c r="S12" s="5">
        <v>18500000</v>
      </c>
      <c r="U12" s="5" t="s">
        <v>100</v>
      </c>
      <c r="V12" s="5" t="s">
        <v>101</v>
      </c>
      <c r="W12" s="5" t="s">
        <v>102</v>
      </c>
      <c r="X12" s="5" t="s">
        <v>103</v>
      </c>
      <c r="Y12" s="5" t="s">
        <v>107</v>
      </c>
      <c r="AA12" s="5" t="s">
        <v>118</v>
      </c>
      <c r="AD12" s="5" t="s">
        <v>120</v>
      </c>
      <c r="AF12" s="5" t="s">
        <v>101</v>
      </c>
      <c r="AG12" s="5" t="s">
        <v>121</v>
      </c>
    </row>
    <row r="13" spans="1:33" x14ac:dyDescent="0.25">
      <c r="A13" s="5">
        <v>690</v>
      </c>
      <c r="B13" s="5" t="s">
        <v>31</v>
      </c>
      <c r="C13" s="5" t="s">
        <v>43</v>
      </c>
      <c r="F13" s="5" t="s">
        <v>48</v>
      </c>
      <c r="G13" s="5" t="s">
        <v>49</v>
      </c>
      <c r="H13" s="5" t="s">
        <v>61</v>
      </c>
      <c r="I13" s="25" t="s">
        <v>77</v>
      </c>
      <c r="J13" s="26">
        <v>45700</v>
      </c>
      <c r="K13" s="27" t="s">
        <v>95</v>
      </c>
      <c r="L13" s="28">
        <v>1</v>
      </c>
      <c r="M13" s="28">
        <v>23500000</v>
      </c>
      <c r="N13" s="29">
        <v>500000</v>
      </c>
      <c r="O13" s="29">
        <f>N13*L13</f>
        <v>500000</v>
      </c>
      <c r="P13" s="30"/>
      <c r="Q13" s="14">
        <v>21363636</v>
      </c>
      <c r="R13" s="14">
        <v>2136364</v>
      </c>
      <c r="S13" s="5">
        <v>23500000</v>
      </c>
      <c r="U13" s="5" t="s">
        <v>100</v>
      </c>
      <c r="V13" s="5" t="s">
        <v>101</v>
      </c>
      <c r="W13" s="5" t="s">
        <v>102</v>
      </c>
      <c r="X13" s="5" t="s">
        <v>103</v>
      </c>
      <c r="Y13" s="5" t="s">
        <v>108</v>
      </c>
      <c r="Z13" s="5" t="s">
        <v>116</v>
      </c>
      <c r="AA13" s="5" t="s">
        <v>118</v>
      </c>
      <c r="AD13" s="5" t="s">
        <v>120</v>
      </c>
      <c r="AF13" s="5" t="s">
        <v>101</v>
      </c>
      <c r="AG13" s="5" t="s">
        <v>121</v>
      </c>
    </row>
    <row r="14" spans="1:33" x14ac:dyDescent="0.25">
      <c r="A14" s="5">
        <v>1340</v>
      </c>
      <c r="B14" s="5" t="s">
        <v>31</v>
      </c>
      <c r="C14" s="5" t="s">
        <v>46</v>
      </c>
      <c r="F14" s="5" t="s">
        <v>48</v>
      </c>
      <c r="G14" s="5" t="s">
        <v>49</v>
      </c>
      <c r="H14" s="5" t="s">
        <v>64</v>
      </c>
      <c r="I14" s="25" t="s">
        <v>80</v>
      </c>
      <c r="J14" s="26">
        <v>45693</v>
      </c>
      <c r="K14" s="27" t="s">
        <v>95</v>
      </c>
      <c r="L14" s="28">
        <v>1</v>
      </c>
      <c r="M14" s="28">
        <v>24000000</v>
      </c>
      <c r="N14" s="29">
        <v>1000000</v>
      </c>
      <c r="O14" s="29">
        <f>N14*L14</f>
        <v>1000000</v>
      </c>
      <c r="P14" s="30"/>
      <c r="Q14" s="14">
        <v>21818182</v>
      </c>
      <c r="R14" s="14">
        <v>2181818</v>
      </c>
      <c r="S14" s="5">
        <v>24000000</v>
      </c>
      <c r="U14" s="5" t="s">
        <v>100</v>
      </c>
      <c r="V14" s="5" t="s">
        <v>101</v>
      </c>
      <c r="W14" s="5" t="s">
        <v>102</v>
      </c>
      <c r="X14" s="5" t="s">
        <v>103</v>
      </c>
      <c r="AA14" s="5" t="s">
        <v>118</v>
      </c>
      <c r="AD14" s="5" t="s">
        <v>120</v>
      </c>
      <c r="AF14" s="5" t="s">
        <v>101</v>
      </c>
      <c r="AG14" s="5" t="s">
        <v>121</v>
      </c>
    </row>
    <row r="15" spans="1:33" x14ac:dyDescent="0.25">
      <c r="A15" s="5">
        <v>101</v>
      </c>
      <c r="B15" s="5" t="s">
        <v>31</v>
      </c>
      <c r="C15" s="5" t="s">
        <v>38</v>
      </c>
      <c r="F15" s="5" t="s">
        <v>48</v>
      </c>
      <c r="G15" s="5" t="s">
        <v>49</v>
      </c>
      <c r="H15" s="5" t="s">
        <v>56</v>
      </c>
      <c r="I15" s="25" t="s">
        <v>72</v>
      </c>
      <c r="J15" s="26">
        <v>45708</v>
      </c>
      <c r="K15" s="27" t="s">
        <v>93</v>
      </c>
      <c r="L15" s="28">
        <v>1</v>
      </c>
      <c r="M15" s="28">
        <v>12100000</v>
      </c>
      <c r="N15" s="16">
        <v>0</v>
      </c>
      <c r="O15" s="12">
        <f t="shared" ref="O15" si="3">N15*L15</f>
        <v>0</v>
      </c>
      <c r="P15" s="13" t="s">
        <v>130</v>
      </c>
      <c r="Q15" s="14">
        <v>11000000</v>
      </c>
      <c r="R15" s="14">
        <v>1100000</v>
      </c>
      <c r="S15" s="5">
        <v>12100000</v>
      </c>
      <c r="U15" s="5" t="s">
        <v>100</v>
      </c>
      <c r="V15" s="5" t="s">
        <v>101</v>
      </c>
      <c r="W15" s="5" t="s">
        <v>102</v>
      </c>
      <c r="X15" s="5" t="s">
        <v>103</v>
      </c>
      <c r="AA15" s="5" t="s">
        <v>118</v>
      </c>
      <c r="AD15" s="5" t="s">
        <v>120</v>
      </c>
      <c r="AF15" s="5" t="s">
        <v>101</v>
      </c>
      <c r="AG15" s="5" t="s">
        <v>121</v>
      </c>
    </row>
    <row r="16" spans="1:33" x14ac:dyDescent="0.25">
      <c r="A16" s="5">
        <v>659</v>
      </c>
      <c r="B16" s="5" t="s">
        <v>31</v>
      </c>
      <c r="C16" s="5" t="s">
        <v>39</v>
      </c>
      <c r="F16" s="5" t="s">
        <v>48</v>
      </c>
      <c r="G16" s="5" t="s">
        <v>49</v>
      </c>
      <c r="H16" s="5" t="s">
        <v>57</v>
      </c>
      <c r="I16" s="25" t="s">
        <v>73</v>
      </c>
      <c r="J16" s="26">
        <v>45706</v>
      </c>
      <c r="K16" s="27" t="s">
        <v>93</v>
      </c>
      <c r="L16" s="28">
        <v>1</v>
      </c>
      <c r="M16" s="28">
        <v>12100000</v>
      </c>
      <c r="N16" s="16">
        <v>0</v>
      </c>
      <c r="O16" s="12">
        <f t="shared" ref="O16:O18" si="4">N16*L16</f>
        <v>0</v>
      </c>
      <c r="P16" s="13" t="s">
        <v>130</v>
      </c>
      <c r="Q16" s="14">
        <v>11000000</v>
      </c>
      <c r="R16" s="14">
        <v>1100000</v>
      </c>
      <c r="S16" s="5">
        <v>12100000</v>
      </c>
      <c r="U16" s="5" t="s">
        <v>100</v>
      </c>
      <c r="V16" s="5" t="s">
        <v>101</v>
      </c>
      <c r="W16" s="5" t="s">
        <v>102</v>
      </c>
      <c r="X16" s="5" t="s">
        <v>103</v>
      </c>
      <c r="AA16" s="5" t="s">
        <v>118</v>
      </c>
      <c r="AD16" s="5" t="s">
        <v>120</v>
      </c>
      <c r="AF16" s="5" t="s">
        <v>101</v>
      </c>
      <c r="AG16" s="5" t="s">
        <v>121</v>
      </c>
    </row>
    <row r="17" spans="1:33" x14ac:dyDescent="0.25">
      <c r="A17" s="5">
        <v>2</v>
      </c>
      <c r="B17" s="5" t="s">
        <v>31</v>
      </c>
      <c r="C17" s="5" t="s">
        <v>32</v>
      </c>
      <c r="F17" s="5" t="s">
        <v>48</v>
      </c>
      <c r="G17" s="5" t="s">
        <v>49</v>
      </c>
      <c r="H17" s="5" t="s">
        <v>50</v>
      </c>
      <c r="I17" s="25" t="s">
        <v>66</v>
      </c>
      <c r="J17" s="26">
        <v>45716</v>
      </c>
      <c r="K17" s="27" t="s">
        <v>83</v>
      </c>
      <c r="L17" s="28">
        <v>3</v>
      </c>
      <c r="M17" s="28">
        <v>20700000</v>
      </c>
      <c r="N17" s="29">
        <v>700000</v>
      </c>
      <c r="O17" s="29">
        <f t="shared" si="4"/>
        <v>2100000</v>
      </c>
      <c r="P17" s="31" t="s">
        <v>131</v>
      </c>
      <c r="Q17" s="14">
        <v>56454545</v>
      </c>
      <c r="R17" s="14">
        <v>5645455</v>
      </c>
      <c r="S17" s="5">
        <v>62100000</v>
      </c>
      <c r="U17" s="5" t="s">
        <v>100</v>
      </c>
      <c r="V17" s="5" t="s">
        <v>101</v>
      </c>
      <c r="W17" s="5" t="s">
        <v>102</v>
      </c>
      <c r="X17" s="5" t="s">
        <v>103</v>
      </c>
      <c r="Y17" s="5" t="s">
        <v>104</v>
      </c>
      <c r="Z17" s="5" t="s">
        <v>110</v>
      </c>
      <c r="AA17" s="5" t="s">
        <v>118</v>
      </c>
      <c r="AD17" s="5" t="s">
        <v>120</v>
      </c>
      <c r="AF17" s="5" t="s">
        <v>101</v>
      </c>
      <c r="AG17" s="5" t="s">
        <v>121</v>
      </c>
    </row>
    <row r="18" spans="1:33" x14ac:dyDescent="0.25">
      <c r="A18" s="5">
        <v>21</v>
      </c>
      <c r="B18" s="5" t="s">
        <v>31</v>
      </c>
      <c r="C18" s="5" t="s">
        <v>33</v>
      </c>
      <c r="F18" s="5" t="s">
        <v>48</v>
      </c>
      <c r="G18" s="5" t="s">
        <v>49</v>
      </c>
      <c r="H18" s="5" t="s">
        <v>51</v>
      </c>
      <c r="I18" s="25" t="s">
        <v>67</v>
      </c>
      <c r="J18" s="26">
        <v>45715</v>
      </c>
      <c r="K18" s="27" t="s">
        <v>88</v>
      </c>
      <c r="L18" s="28">
        <v>1</v>
      </c>
      <c r="M18" s="28">
        <v>26500000</v>
      </c>
      <c r="N18" s="29">
        <v>400000</v>
      </c>
      <c r="O18" s="29">
        <f t="shared" si="4"/>
        <v>400000</v>
      </c>
      <c r="P18" s="30"/>
      <c r="Q18" s="14">
        <v>24090909</v>
      </c>
      <c r="R18" s="14">
        <v>2409091</v>
      </c>
      <c r="S18" s="5">
        <v>26500000</v>
      </c>
      <c r="U18" s="5" t="s">
        <v>100</v>
      </c>
      <c r="V18" s="5" t="s">
        <v>101</v>
      </c>
      <c r="W18" s="5" t="s">
        <v>102</v>
      </c>
      <c r="X18" s="5" t="s">
        <v>103</v>
      </c>
      <c r="Y18" s="5" t="s">
        <v>105</v>
      </c>
      <c r="Z18" s="5" t="s">
        <v>111</v>
      </c>
      <c r="AA18" s="5" t="s">
        <v>118</v>
      </c>
      <c r="AD18" s="5" t="s">
        <v>120</v>
      </c>
      <c r="AF18" s="5" t="s">
        <v>101</v>
      </c>
      <c r="AG18" s="5" t="s">
        <v>121</v>
      </c>
    </row>
    <row r="19" spans="1:33" x14ac:dyDescent="0.25">
      <c r="A19" s="5">
        <v>97</v>
      </c>
      <c r="B19" s="5" t="s">
        <v>31</v>
      </c>
      <c r="C19" s="5" t="s">
        <v>37</v>
      </c>
      <c r="F19" s="5" t="s">
        <v>48</v>
      </c>
      <c r="G19" s="5" t="s">
        <v>49</v>
      </c>
      <c r="H19" s="5" t="s">
        <v>55</v>
      </c>
      <c r="I19" s="25" t="s">
        <v>71</v>
      </c>
      <c r="J19" s="26">
        <v>45708</v>
      </c>
      <c r="K19" s="27" t="s">
        <v>91</v>
      </c>
      <c r="L19" s="28">
        <v>1</v>
      </c>
      <c r="M19" s="28">
        <v>12500000</v>
      </c>
      <c r="N19" s="16">
        <v>0</v>
      </c>
      <c r="O19" s="12">
        <f t="shared" ref="O19:O21" si="5">N19*L19</f>
        <v>0</v>
      </c>
      <c r="P19" s="13" t="s">
        <v>130</v>
      </c>
      <c r="Q19" s="14">
        <v>11363636</v>
      </c>
      <c r="R19" s="14">
        <v>1136364</v>
      </c>
      <c r="S19" s="5">
        <v>12500000</v>
      </c>
      <c r="U19" s="5" t="s">
        <v>100</v>
      </c>
      <c r="V19" s="5" t="s">
        <v>101</v>
      </c>
      <c r="W19" s="5" t="s">
        <v>102</v>
      </c>
      <c r="X19" s="5" t="s">
        <v>103</v>
      </c>
      <c r="AA19" s="5" t="s">
        <v>118</v>
      </c>
      <c r="AD19" s="5" t="s">
        <v>120</v>
      </c>
      <c r="AF19" s="5" t="s">
        <v>101</v>
      </c>
      <c r="AG19" s="5" t="s">
        <v>121</v>
      </c>
    </row>
    <row r="20" spans="1:33" x14ac:dyDescent="0.25">
      <c r="A20" s="5">
        <v>100</v>
      </c>
      <c r="B20" s="5" t="s">
        <v>31</v>
      </c>
      <c r="C20" s="5" t="s">
        <v>38</v>
      </c>
      <c r="F20" s="5" t="s">
        <v>48</v>
      </c>
      <c r="G20" s="5" t="s">
        <v>49</v>
      </c>
      <c r="H20" s="5" t="s">
        <v>56</v>
      </c>
      <c r="I20" s="25" t="s">
        <v>72</v>
      </c>
      <c r="J20" s="26">
        <v>45708</v>
      </c>
      <c r="K20" s="27" t="s">
        <v>92</v>
      </c>
      <c r="L20" s="28">
        <v>10</v>
      </c>
      <c r="M20" s="28">
        <v>14300000</v>
      </c>
      <c r="N20" s="29">
        <v>700000</v>
      </c>
      <c r="O20" s="29">
        <f t="shared" si="5"/>
        <v>7000000</v>
      </c>
      <c r="P20" s="30" t="s">
        <v>132</v>
      </c>
      <c r="Q20" s="14">
        <v>130000000</v>
      </c>
      <c r="R20" s="14">
        <v>13000000</v>
      </c>
      <c r="S20" s="5">
        <v>143000000</v>
      </c>
      <c r="U20" s="5" t="s">
        <v>100</v>
      </c>
      <c r="V20" s="5" t="s">
        <v>101</v>
      </c>
      <c r="W20" s="5" t="s">
        <v>102</v>
      </c>
      <c r="X20" s="5" t="s">
        <v>103</v>
      </c>
      <c r="AA20" s="5" t="s">
        <v>118</v>
      </c>
      <c r="AD20" s="5" t="s">
        <v>120</v>
      </c>
      <c r="AF20" s="5" t="s">
        <v>101</v>
      </c>
      <c r="AG20" s="5" t="s">
        <v>121</v>
      </c>
    </row>
    <row r="21" spans="1:33" x14ac:dyDescent="0.25">
      <c r="A21" s="5">
        <v>663</v>
      </c>
      <c r="B21" s="5" t="s">
        <v>31</v>
      </c>
      <c r="C21" s="5" t="s">
        <v>40</v>
      </c>
      <c r="F21" s="5" t="s">
        <v>48</v>
      </c>
      <c r="G21" s="5" t="s">
        <v>49</v>
      </c>
      <c r="H21" s="5" t="s">
        <v>58</v>
      </c>
      <c r="I21" s="25" t="s">
        <v>74</v>
      </c>
      <c r="J21" s="26">
        <v>45703</v>
      </c>
      <c r="K21" s="27" t="s">
        <v>92</v>
      </c>
      <c r="L21" s="28">
        <v>2</v>
      </c>
      <c r="M21" s="28">
        <v>14300000</v>
      </c>
      <c r="N21" s="29">
        <v>700000</v>
      </c>
      <c r="O21" s="29">
        <f t="shared" si="5"/>
        <v>1400000</v>
      </c>
      <c r="P21" s="30" t="s">
        <v>132</v>
      </c>
      <c r="Q21" s="14">
        <v>26000000</v>
      </c>
      <c r="R21" s="14">
        <v>2600000</v>
      </c>
      <c r="S21" s="5">
        <v>28600000</v>
      </c>
      <c r="U21" s="5" t="s">
        <v>100</v>
      </c>
      <c r="V21" s="5" t="s">
        <v>101</v>
      </c>
      <c r="W21" s="5" t="s">
        <v>102</v>
      </c>
      <c r="X21" s="5" t="s">
        <v>103</v>
      </c>
      <c r="Z21" s="5" t="s">
        <v>114</v>
      </c>
      <c r="AA21" s="5" t="s">
        <v>118</v>
      </c>
      <c r="AD21" s="5" t="s">
        <v>120</v>
      </c>
      <c r="AF21" s="5" t="s">
        <v>101</v>
      </c>
      <c r="AG21" s="5" t="s">
        <v>121</v>
      </c>
    </row>
    <row r="22" spans="1:33" x14ac:dyDescent="0.25">
      <c r="A22" s="5">
        <v>662</v>
      </c>
      <c r="B22" s="5" t="s">
        <v>31</v>
      </c>
      <c r="C22" s="5" t="s">
        <v>40</v>
      </c>
      <c r="F22" s="5" t="s">
        <v>48</v>
      </c>
      <c r="G22" s="5" t="s">
        <v>49</v>
      </c>
      <c r="H22" s="5" t="s">
        <v>58</v>
      </c>
      <c r="I22" s="25" t="s">
        <v>74</v>
      </c>
      <c r="J22" s="26">
        <v>45703</v>
      </c>
      <c r="K22" s="27" t="s">
        <v>94</v>
      </c>
      <c r="L22" s="28">
        <v>2</v>
      </c>
      <c r="M22" s="28">
        <v>16200000</v>
      </c>
      <c r="N22" s="16">
        <v>0</v>
      </c>
      <c r="O22" s="12">
        <f t="shared" ref="O22:O23" si="6">N22*L22</f>
        <v>0</v>
      </c>
      <c r="P22" s="13" t="s">
        <v>130</v>
      </c>
      <c r="Q22" s="14">
        <v>29454545</v>
      </c>
      <c r="R22" s="14">
        <v>2945455</v>
      </c>
      <c r="S22" s="5">
        <v>32400000</v>
      </c>
      <c r="U22" s="5" t="s">
        <v>100</v>
      </c>
      <c r="V22" s="5" t="s">
        <v>101</v>
      </c>
      <c r="W22" s="5" t="s">
        <v>102</v>
      </c>
      <c r="X22" s="5" t="s">
        <v>103</v>
      </c>
      <c r="Z22" s="5" t="s">
        <v>114</v>
      </c>
      <c r="AA22" s="5" t="s">
        <v>118</v>
      </c>
      <c r="AD22" s="5" t="s">
        <v>120</v>
      </c>
      <c r="AF22" s="5" t="s">
        <v>101</v>
      </c>
      <c r="AG22" s="5" t="s">
        <v>121</v>
      </c>
    </row>
    <row r="23" spans="1:33" x14ac:dyDescent="0.25">
      <c r="A23" s="5">
        <v>1334</v>
      </c>
      <c r="B23" s="5" t="s">
        <v>31</v>
      </c>
      <c r="C23" s="5" t="s">
        <v>44</v>
      </c>
      <c r="F23" s="5" t="s">
        <v>48</v>
      </c>
      <c r="G23" s="5" t="s">
        <v>49</v>
      </c>
      <c r="H23" s="5" t="s">
        <v>62</v>
      </c>
      <c r="I23" s="25" t="s">
        <v>78</v>
      </c>
      <c r="J23" s="26">
        <v>45698</v>
      </c>
      <c r="K23" s="27" t="s">
        <v>94</v>
      </c>
      <c r="L23" s="28">
        <v>3</v>
      </c>
      <c r="M23" s="28">
        <v>16200000</v>
      </c>
      <c r="N23" s="16">
        <v>0</v>
      </c>
      <c r="O23" s="12">
        <f t="shared" si="6"/>
        <v>0</v>
      </c>
      <c r="P23" s="13" t="s">
        <v>130</v>
      </c>
      <c r="Q23" s="14">
        <v>44181818</v>
      </c>
      <c r="R23" s="14">
        <v>4418182</v>
      </c>
      <c r="S23" s="5">
        <v>48600000</v>
      </c>
      <c r="U23" s="5" t="s">
        <v>100</v>
      </c>
      <c r="V23" s="5" t="s">
        <v>101</v>
      </c>
      <c r="W23" s="5" t="s">
        <v>102</v>
      </c>
      <c r="X23" s="5" t="s">
        <v>103</v>
      </c>
      <c r="Y23" s="5" t="s">
        <v>109</v>
      </c>
      <c r="AA23" s="5" t="s">
        <v>118</v>
      </c>
      <c r="AD23" s="5" t="s">
        <v>120</v>
      </c>
      <c r="AF23" s="5" t="s">
        <v>101</v>
      </c>
      <c r="AG23" s="5" t="s">
        <v>121</v>
      </c>
    </row>
    <row r="24" spans="1:33" x14ac:dyDescent="0.25">
      <c r="A24" s="5">
        <v>20</v>
      </c>
      <c r="B24" s="5" t="s">
        <v>31</v>
      </c>
      <c r="C24" s="5" t="s">
        <v>33</v>
      </c>
      <c r="F24" s="5" t="s">
        <v>48</v>
      </c>
      <c r="G24" s="5" t="s">
        <v>49</v>
      </c>
      <c r="H24" s="5" t="s">
        <v>51</v>
      </c>
      <c r="I24" s="25" t="s">
        <v>67</v>
      </c>
      <c r="J24" s="26">
        <v>45715</v>
      </c>
      <c r="K24" s="27" t="s">
        <v>87</v>
      </c>
      <c r="L24" s="28">
        <v>1</v>
      </c>
      <c r="M24" s="28">
        <v>6300000</v>
      </c>
      <c r="N24" s="16">
        <v>0</v>
      </c>
      <c r="O24" s="12">
        <f t="shared" ref="O24:O26" si="7">N24*L24</f>
        <v>0</v>
      </c>
      <c r="P24" s="13" t="s">
        <v>130</v>
      </c>
      <c r="Q24" s="14">
        <v>5727273</v>
      </c>
      <c r="R24" s="14">
        <v>572727</v>
      </c>
      <c r="S24" s="5">
        <v>6300000</v>
      </c>
      <c r="U24" s="5" t="s">
        <v>100</v>
      </c>
      <c r="V24" s="5" t="s">
        <v>101</v>
      </c>
      <c r="W24" s="5" t="s">
        <v>102</v>
      </c>
      <c r="X24" s="5" t="s">
        <v>103</v>
      </c>
      <c r="Y24" s="5" t="s">
        <v>105</v>
      </c>
      <c r="Z24" s="5" t="s">
        <v>111</v>
      </c>
      <c r="AA24" s="5" t="s">
        <v>118</v>
      </c>
      <c r="AB24" s="5" t="s">
        <v>119</v>
      </c>
      <c r="AD24" s="5" t="s">
        <v>120</v>
      </c>
      <c r="AF24" s="5" t="s">
        <v>101</v>
      </c>
      <c r="AG24" s="5" t="s">
        <v>121</v>
      </c>
    </row>
    <row r="25" spans="1:33" x14ac:dyDescent="0.25">
      <c r="A25" s="5">
        <v>96</v>
      </c>
      <c r="B25" s="5" t="s">
        <v>31</v>
      </c>
      <c r="C25" s="5" t="s">
        <v>36</v>
      </c>
      <c r="F25" s="5" t="s">
        <v>48</v>
      </c>
      <c r="G25" s="5" t="s">
        <v>49</v>
      </c>
      <c r="H25" s="5" t="s">
        <v>54</v>
      </c>
      <c r="I25" s="25" t="s">
        <v>70</v>
      </c>
      <c r="J25" s="26">
        <v>45709</v>
      </c>
      <c r="K25" s="27" t="s">
        <v>90</v>
      </c>
      <c r="L25" s="28">
        <v>2</v>
      </c>
      <c r="M25" s="28">
        <v>15000000</v>
      </c>
      <c r="N25" s="29">
        <v>200000</v>
      </c>
      <c r="O25" s="29">
        <f t="shared" si="7"/>
        <v>400000</v>
      </c>
      <c r="P25" s="30"/>
      <c r="Q25" s="14">
        <v>27272727</v>
      </c>
      <c r="R25" s="14">
        <v>2727273</v>
      </c>
      <c r="S25" s="5">
        <v>30000000</v>
      </c>
      <c r="U25" s="5" t="s">
        <v>100</v>
      </c>
      <c r="V25" s="5" t="s">
        <v>101</v>
      </c>
      <c r="W25" s="5" t="s">
        <v>102</v>
      </c>
      <c r="X25" s="5" t="s">
        <v>103</v>
      </c>
      <c r="Z25" s="5" t="s">
        <v>113</v>
      </c>
      <c r="AA25" s="5" t="s">
        <v>118</v>
      </c>
      <c r="AD25" s="5" t="s">
        <v>120</v>
      </c>
      <c r="AF25" s="5" t="s">
        <v>101</v>
      </c>
      <c r="AG25" s="5" t="s">
        <v>121</v>
      </c>
    </row>
    <row r="26" spans="1:33" x14ac:dyDescent="0.25">
      <c r="A26" s="5">
        <v>678</v>
      </c>
      <c r="B26" s="5" t="s">
        <v>31</v>
      </c>
      <c r="C26" s="5" t="s">
        <v>41</v>
      </c>
      <c r="F26" s="5" t="s">
        <v>48</v>
      </c>
      <c r="G26" s="5" t="s">
        <v>49</v>
      </c>
      <c r="H26" s="5" t="s">
        <v>59</v>
      </c>
      <c r="I26" s="25" t="s">
        <v>75</v>
      </c>
      <c r="J26" s="26">
        <v>45702</v>
      </c>
      <c r="K26" s="27" t="s">
        <v>96</v>
      </c>
      <c r="L26" s="28">
        <v>1</v>
      </c>
      <c r="M26" s="28">
        <v>15700000</v>
      </c>
      <c r="N26" s="29">
        <v>200000</v>
      </c>
      <c r="O26" s="29">
        <f t="shared" si="7"/>
        <v>200000</v>
      </c>
      <c r="P26" s="30"/>
      <c r="Q26" s="14">
        <v>14272727</v>
      </c>
      <c r="R26" s="14">
        <v>1427273</v>
      </c>
      <c r="S26" s="5">
        <v>15700000</v>
      </c>
      <c r="U26" s="5" t="s">
        <v>100</v>
      </c>
      <c r="V26" s="5" t="s">
        <v>101</v>
      </c>
      <c r="W26" s="5" t="s">
        <v>102</v>
      </c>
      <c r="X26" s="5" t="s">
        <v>103</v>
      </c>
      <c r="AA26" s="5" t="s">
        <v>118</v>
      </c>
      <c r="AD26" s="5" t="s">
        <v>120</v>
      </c>
      <c r="AF26" s="5" t="s">
        <v>101</v>
      </c>
      <c r="AG26" s="5" t="s">
        <v>121</v>
      </c>
    </row>
    <row r="27" spans="1:33" x14ac:dyDescent="0.25">
      <c r="A27" s="5">
        <v>687</v>
      </c>
      <c r="B27" s="5" t="s">
        <v>31</v>
      </c>
      <c r="C27" s="5" t="s">
        <v>42</v>
      </c>
      <c r="F27" s="5" t="s">
        <v>48</v>
      </c>
      <c r="G27" s="5" t="s">
        <v>49</v>
      </c>
      <c r="H27" s="5" t="s">
        <v>60</v>
      </c>
      <c r="I27" s="25" t="s">
        <v>76</v>
      </c>
      <c r="J27" s="26">
        <v>45702</v>
      </c>
      <c r="K27" s="27" t="s">
        <v>98</v>
      </c>
      <c r="L27" s="28">
        <v>3</v>
      </c>
      <c r="M27" s="28">
        <v>11500000</v>
      </c>
      <c r="N27" s="16">
        <v>0</v>
      </c>
      <c r="O27" s="12">
        <f t="shared" ref="O27:O31" si="8">N27*L27</f>
        <v>0</v>
      </c>
      <c r="P27" s="13" t="s">
        <v>130</v>
      </c>
      <c r="Q27" s="14">
        <v>31363636</v>
      </c>
      <c r="R27" s="14">
        <v>3136364</v>
      </c>
      <c r="S27" s="5">
        <v>34500000</v>
      </c>
      <c r="U27" s="5" t="s">
        <v>100</v>
      </c>
      <c r="V27" s="5" t="s">
        <v>101</v>
      </c>
      <c r="W27" s="5" t="s">
        <v>102</v>
      </c>
      <c r="X27" s="5" t="s">
        <v>103</v>
      </c>
      <c r="Z27" s="5" t="s">
        <v>115</v>
      </c>
      <c r="AA27" s="5" t="s">
        <v>118</v>
      </c>
      <c r="AD27" s="5" t="s">
        <v>120</v>
      </c>
      <c r="AF27" s="5" t="s">
        <v>101</v>
      </c>
      <c r="AG27" s="5" t="s">
        <v>121</v>
      </c>
    </row>
    <row r="28" spans="1:33" x14ac:dyDescent="0.25">
      <c r="A28" s="5">
        <v>3</v>
      </c>
      <c r="B28" s="5" t="s">
        <v>31</v>
      </c>
      <c r="C28" s="5" t="s">
        <v>32</v>
      </c>
      <c r="F28" s="5" t="s">
        <v>48</v>
      </c>
      <c r="G28" s="5" t="s">
        <v>49</v>
      </c>
      <c r="H28" s="5" t="s">
        <v>50</v>
      </c>
      <c r="I28" s="25" t="s">
        <v>66</v>
      </c>
      <c r="J28" s="26">
        <v>45716</v>
      </c>
      <c r="K28" s="27" t="s">
        <v>84</v>
      </c>
      <c r="L28" s="28">
        <v>14</v>
      </c>
      <c r="M28" s="28">
        <v>15500000</v>
      </c>
      <c r="N28" s="29">
        <v>250000</v>
      </c>
      <c r="O28" s="29">
        <f t="shared" si="8"/>
        <v>3500000</v>
      </c>
      <c r="P28" s="30"/>
      <c r="Q28" s="14">
        <v>197272727</v>
      </c>
      <c r="R28" s="14">
        <v>19727273</v>
      </c>
      <c r="S28" s="5">
        <v>217000000</v>
      </c>
      <c r="U28" s="5" t="s">
        <v>100</v>
      </c>
      <c r="V28" s="5" t="s">
        <v>101</v>
      </c>
      <c r="W28" s="5" t="s">
        <v>102</v>
      </c>
      <c r="X28" s="5" t="s">
        <v>103</v>
      </c>
      <c r="Y28" s="5" t="s">
        <v>104</v>
      </c>
      <c r="Z28" s="5" t="s">
        <v>110</v>
      </c>
      <c r="AA28" s="5" t="s">
        <v>118</v>
      </c>
      <c r="AD28" s="5" t="s">
        <v>120</v>
      </c>
      <c r="AF28" s="5" t="s">
        <v>101</v>
      </c>
      <c r="AG28" s="5" t="s">
        <v>121</v>
      </c>
    </row>
    <row r="29" spans="1:33" x14ac:dyDescent="0.25">
      <c r="A29" s="5">
        <v>22</v>
      </c>
      <c r="B29" s="5" t="s">
        <v>31</v>
      </c>
      <c r="C29" s="5" t="s">
        <v>34</v>
      </c>
      <c r="F29" s="5" t="s">
        <v>48</v>
      </c>
      <c r="G29" s="5" t="s">
        <v>49</v>
      </c>
      <c r="H29" s="5" t="s">
        <v>52</v>
      </c>
      <c r="I29" s="25" t="s">
        <v>68</v>
      </c>
      <c r="J29" s="26">
        <v>45715</v>
      </c>
      <c r="K29" s="27" t="s">
        <v>84</v>
      </c>
      <c r="L29" s="28">
        <v>30</v>
      </c>
      <c r="M29" s="28">
        <v>15500000</v>
      </c>
      <c r="N29" s="29">
        <v>250000</v>
      </c>
      <c r="O29" s="29">
        <f t="shared" si="8"/>
        <v>7500000</v>
      </c>
      <c r="P29" s="30"/>
      <c r="Q29" s="14">
        <v>422727273</v>
      </c>
      <c r="R29" s="14">
        <v>42272727</v>
      </c>
      <c r="S29" s="5">
        <v>465000000</v>
      </c>
      <c r="U29" s="5" t="s">
        <v>100</v>
      </c>
      <c r="V29" s="5" t="s">
        <v>101</v>
      </c>
      <c r="W29" s="5" t="s">
        <v>102</v>
      </c>
      <c r="X29" s="5" t="s">
        <v>103</v>
      </c>
      <c r="Y29" s="5" t="s">
        <v>106</v>
      </c>
      <c r="Z29" s="5" t="s">
        <v>112</v>
      </c>
      <c r="AA29" s="5" t="s">
        <v>118</v>
      </c>
      <c r="AD29" s="5" t="s">
        <v>120</v>
      </c>
      <c r="AF29" s="5" t="s">
        <v>101</v>
      </c>
      <c r="AG29" s="5" t="s">
        <v>121</v>
      </c>
    </row>
    <row r="30" spans="1:33" x14ac:dyDescent="0.25">
      <c r="A30" s="5">
        <v>688</v>
      </c>
      <c r="B30" s="5" t="s">
        <v>31</v>
      </c>
      <c r="C30" s="5" t="s">
        <v>42</v>
      </c>
      <c r="F30" s="5" t="s">
        <v>48</v>
      </c>
      <c r="G30" s="5" t="s">
        <v>49</v>
      </c>
      <c r="H30" s="5" t="s">
        <v>60</v>
      </c>
      <c r="I30" s="25" t="s">
        <v>76</v>
      </c>
      <c r="J30" s="26">
        <v>45702</v>
      </c>
      <c r="K30" s="27" t="s">
        <v>84</v>
      </c>
      <c r="L30" s="28">
        <v>45</v>
      </c>
      <c r="M30" s="28">
        <v>15500000</v>
      </c>
      <c r="N30" s="29">
        <v>250000</v>
      </c>
      <c r="O30" s="29">
        <f t="shared" si="8"/>
        <v>11250000</v>
      </c>
      <c r="P30" s="30"/>
      <c r="Q30" s="14">
        <v>634090909</v>
      </c>
      <c r="R30" s="14">
        <v>63409091</v>
      </c>
      <c r="S30" s="5">
        <v>697500000</v>
      </c>
      <c r="U30" s="5" t="s">
        <v>100</v>
      </c>
      <c r="V30" s="5" t="s">
        <v>101</v>
      </c>
      <c r="W30" s="5" t="s">
        <v>102</v>
      </c>
      <c r="X30" s="5" t="s">
        <v>103</v>
      </c>
      <c r="Z30" s="5" t="s">
        <v>115</v>
      </c>
      <c r="AA30" s="5" t="s">
        <v>118</v>
      </c>
      <c r="AD30" s="5" t="s">
        <v>120</v>
      </c>
      <c r="AF30" s="5" t="s">
        <v>101</v>
      </c>
      <c r="AG30" s="5" t="s">
        <v>121</v>
      </c>
    </row>
    <row r="31" spans="1:33" x14ac:dyDescent="0.25">
      <c r="A31" s="5">
        <v>1335</v>
      </c>
      <c r="B31" s="5" t="s">
        <v>31</v>
      </c>
      <c r="C31" s="5" t="s">
        <v>45</v>
      </c>
      <c r="F31" s="5" t="s">
        <v>48</v>
      </c>
      <c r="G31" s="5" t="s">
        <v>49</v>
      </c>
      <c r="H31" s="5" t="s">
        <v>63</v>
      </c>
      <c r="I31" s="25" t="s">
        <v>79</v>
      </c>
      <c r="J31" s="26">
        <v>45698</v>
      </c>
      <c r="K31" s="27" t="s">
        <v>99</v>
      </c>
      <c r="L31" s="28">
        <v>4</v>
      </c>
      <c r="M31" s="28">
        <v>6300000</v>
      </c>
      <c r="N31" s="29">
        <v>100000</v>
      </c>
      <c r="O31" s="29">
        <f t="shared" si="8"/>
        <v>400000</v>
      </c>
      <c r="P31" s="30"/>
      <c r="Q31" s="14">
        <v>22909091</v>
      </c>
      <c r="R31" s="14">
        <v>2290909</v>
      </c>
      <c r="S31" s="5">
        <v>25200000</v>
      </c>
      <c r="U31" s="5" t="s">
        <v>100</v>
      </c>
      <c r="V31" s="5" t="s">
        <v>101</v>
      </c>
      <c r="W31" s="5" t="s">
        <v>102</v>
      </c>
      <c r="X31" s="5" t="s">
        <v>103</v>
      </c>
      <c r="Y31" s="5" t="s">
        <v>109</v>
      </c>
      <c r="Z31" s="5" t="s">
        <v>117</v>
      </c>
      <c r="AA31" s="5" t="s">
        <v>118</v>
      </c>
      <c r="AD31" s="5" t="s">
        <v>120</v>
      </c>
      <c r="AF31" s="5" t="s">
        <v>101</v>
      </c>
      <c r="AG31" s="5" t="s">
        <v>121</v>
      </c>
    </row>
    <row r="32" spans="1:33" ht="15.75" thickBot="1" x14ac:dyDescent="0.3">
      <c r="I32" s="18" t="s">
        <v>129</v>
      </c>
      <c r="J32" s="19"/>
      <c r="K32" s="19"/>
      <c r="L32" s="20">
        <f>SUM(L27:L31)</f>
        <v>96</v>
      </c>
      <c r="M32" s="20"/>
      <c r="N32" s="20"/>
      <c r="O32" s="20">
        <f>SUM(O10:O31)</f>
        <v>36500000</v>
      </c>
      <c r="P32" s="21"/>
    </row>
    <row r="33" spans="9:16" ht="15.75" thickTop="1" x14ac:dyDescent="0.25">
      <c r="I33" s="32" t="s">
        <v>133</v>
      </c>
      <c r="J33" s="32"/>
      <c r="K33" s="32"/>
      <c r="L33" s="32"/>
      <c r="M33" s="32"/>
      <c r="N33" s="32"/>
      <c r="O33" s="32"/>
      <c r="P33" s="32"/>
    </row>
    <row r="34" spans="9:16" x14ac:dyDescent="0.25">
      <c r="I34" s="33"/>
      <c r="J34" s="33"/>
      <c r="K34" s="33"/>
      <c r="L34" s="33"/>
      <c r="M34" s="33"/>
      <c r="N34" s="33"/>
      <c r="O34" s="33"/>
      <c r="P34" s="33"/>
    </row>
  </sheetData>
  <mergeCells count="5">
    <mergeCell ref="I9:P9"/>
    <mergeCell ref="I2:P2"/>
    <mergeCell ref="I8:K8"/>
    <mergeCell ref="I32:K32"/>
    <mergeCell ref="I33:P34"/>
  </mergeCells>
  <pageMargins left="0.7" right="0.7" top="0.75" bottom="0.75" header="0.3" footer="0.3"/>
  <pageSetup scale="81" fitToHeight="0" orientation="landscape" r:id="rId1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TN</vt:lpstr>
      <vt:lpstr>TN!Print_Area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Nguyễn Trung Hiếu</cp:lastModifiedBy>
  <dcterms:created xsi:type="dcterms:W3CDTF">2025-02-28T12:54:14Z</dcterms:created>
  <dcterms:modified xsi:type="dcterms:W3CDTF">2025-03-06T10:07:52Z</dcterms:modified>
</cp:coreProperties>
</file>